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670" activeTab="1"/>
  </bookViews>
  <sheets>
    <sheet name="女子" sheetId="1" r:id="rId1"/>
    <sheet name="女子Aｸﾞﾙｰﾌﾟ" sheetId="2" r:id="rId2"/>
    <sheet name="女子Bｸﾞﾙｰﾌﾟ " sheetId="3" r:id="rId3"/>
    <sheet name="女子Cｸﾞﾙｰﾌﾟ" sheetId="4" r:id="rId4"/>
    <sheet name="Dｸﾞﾙｰﾌﾟ" sheetId="5" r:id="rId5"/>
  </sheets>
  <definedNames>
    <definedName name="_xlnm.Print_Area" localSheetId="4">'Dｸﾞﾙｰﾌﾟ'!$A$1:$K$18</definedName>
  </definedNames>
  <calcPr fullCalcOnLoad="1"/>
</workbook>
</file>

<file path=xl/comments3.xml><?xml version="1.0" encoding="utf-8"?>
<comments xmlns="http://schemas.openxmlformats.org/spreadsheetml/2006/main">
  <authors>
    <author>山下</author>
  </authors>
  <commentList>
    <comment ref="A3" authorId="0">
      <text>
        <r>
          <rPr>
            <b/>
            <sz val="9"/>
            <rFont val="ＭＳ Ｐゴシック"/>
            <family val="3"/>
          </rPr>
          <t>色つきにﾁｰﾑ名を記入</t>
        </r>
      </text>
    </comment>
  </commentList>
</comments>
</file>

<file path=xl/sharedStrings.xml><?xml version="1.0" encoding="utf-8"?>
<sst xmlns="http://schemas.openxmlformats.org/spreadsheetml/2006/main" count="209" uniqueCount="148">
  <si>
    <t>Ａグループ</t>
  </si>
  <si>
    <t>Ｂグループ</t>
  </si>
  <si>
    <t>Ｃグループ</t>
  </si>
  <si>
    <t>新座①</t>
  </si>
  <si>
    <t>川口②</t>
  </si>
  <si>
    <t>飯塚</t>
  </si>
  <si>
    <t>川口③</t>
  </si>
  <si>
    <t>草加③</t>
  </si>
  <si>
    <t>和光①</t>
  </si>
  <si>
    <t>草加①</t>
  </si>
  <si>
    <t>新座③</t>
  </si>
  <si>
    <t>草加②</t>
  </si>
  <si>
    <t>新座②</t>
  </si>
  <si>
    <t>新堀</t>
  </si>
  <si>
    <t>草加④</t>
  </si>
  <si>
    <t>川口北</t>
  </si>
  <si>
    <t>Ｄグループ</t>
  </si>
  <si>
    <t>川口①</t>
  </si>
  <si>
    <t>芝</t>
  </si>
  <si>
    <t>根岸</t>
  </si>
  <si>
    <t>南平</t>
  </si>
  <si>
    <t>川口④</t>
  </si>
  <si>
    <t>栄</t>
  </si>
  <si>
    <t>和光②</t>
  </si>
  <si>
    <t>川口⑤</t>
  </si>
  <si>
    <t>安行東</t>
  </si>
  <si>
    <t>川口⑥</t>
  </si>
  <si>
    <t>新郷クィーンズ</t>
  </si>
  <si>
    <t>川口⑦</t>
  </si>
  <si>
    <t>片山</t>
  </si>
  <si>
    <t>高砂</t>
  </si>
  <si>
    <t>川口⑧</t>
  </si>
  <si>
    <t>川口⑨</t>
  </si>
  <si>
    <t>川口⑩</t>
  </si>
  <si>
    <t>青木北</t>
  </si>
  <si>
    <t>志木①</t>
  </si>
  <si>
    <t>ファイブスターズ</t>
  </si>
  <si>
    <t>ブレイバーズ</t>
  </si>
  <si>
    <t>レモンズ</t>
  </si>
  <si>
    <t>けやき</t>
  </si>
  <si>
    <t>6/20清門小</t>
  </si>
  <si>
    <t>6/20，27野火止小</t>
  </si>
  <si>
    <t>6/13神根東小</t>
  </si>
  <si>
    <t>6/13志木4小</t>
  </si>
  <si>
    <t>平成２２年度スポ少南部地区交流戦女子</t>
  </si>
  <si>
    <t>◎清門</t>
  </si>
  <si>
    <t>◎大和田</t>
  </si>
  <si>
    <t>◎神根東</t>
  </si>
  <si>
    <t>◎バーズ</t>
  </si>
  <si>
    <t>◎　ｸﾞﾙｰﾌﾟ責任者</t>
  </si>
  <si>
    <t>南部地区スポ少交流大会女子Dグループ結果</t>
  </si>
  <si>
    <t>2010年６月１３日(日)</t>
  </si>
  <si>
    <t>会場：志木第四小体育館</t>
  </si>
  <si>
    <t>時　間</t>
  </si>
  <si>
    <t>淡  色</t>
  </si>
  <si>
    <t>濃  色</t>
  </si>
  <si>
    <t>ＴＯ</t>
  </si>
  <si>
    <t>審判</t>
  </si>
  <si>
    <t>第一試合</t>
  </si>
  <si>
    <t>ｖｓ</t>
  </si>
  <si>
    <t>バーズ</t>
  </si>
  <si>
    <t>第二試合</t>
  </si>
  <si>
    <t>ｖｓ</t>
  </si>
  <si>
    <t>ブレイバーズ</t>
  </si>
  <si>
    <t>第三試合</t>
  </si>
  <si>
    <t>ｖｓ</t>
  </si>
  <si>
    <t>志木バーズ</t>
  </si>
  <si>
    <t>昼　休　み　(フレッシュ)</t>
  </si>
  <si>
    <t>第四試合</t>
  </si>
  <si>
    <t>ブレイバーズ</t>
  </si>
  <si>
    <t>ｖｓ</t>
  </si>
  <si>
    <t>バーズ</t>
  </si>
  <si>
    <t>第五試合</t>
  </si>
  <si>
    <t>ｖｓ</t>
  </si>
  <si>
    <t>＊川口北は８名でした。１試合目は勝のため、相手チームの２０－０で勝とし、</t>
  </si>
  <si>
    <t>　２試合目は、敗戦のためそのままの点数としました。</t>
  </si>
  <si>
    <t>時間</t>
  </si>
  <si>
    <t>審判(主)</t>
  </si>
  <si>
    <t>審判(副)</t>
  </si>
  <si>
    <t>＊試合時間　　６－１－６－５－６－１－６　　　　※遅れた場合、試合間１０分</t>
  </si>
  <si>
    <t>＊敷地内全面禁煙です。（喫煙マナーを守りましょう）</t>
  </si>
  <si>
    <t>＊校内はセキュリティーがかかっていますので、立入禁止のテープより先に入らないで下さい。</t>
  </si>
  <si>
    <t>平成２２年度　スポ少南部地区交流戦（女子・Ｃグループ）</t>
  </si>
  <si>
    <t>月 日：平成22年6月13日（日）</t>
  </si>
  <si>
    <t>開 場：8：00</t>
  </si>
  <si>
    <t>指導者打合せ：8：30</t>
  </si>
  <si>
    <t>会場：神根東小</t>
  </si>
  <si>
    <t>試合</t>
  </si>
  <si>
    <t>淡</t>
  </si>
  <si>
    <t>スコア</t>
  </si>
  <si>
    <t>濃</t>
  </si>
  <si>
    <t>ＴＯ</t>
  </si>
  <si>
    <t>①</t>
  </si>
  <si>
    <t>新　郷</t>
  </si>
  <si>
    <t>VS</t>
  </si>
  <si>
    <t>片　山</t>
  </si>
  <si>
    <t>安行東</t>
  </si>
  <si>
    <t>神根東</t>
  </si>
  <si>
    <t>②</t>
  </si>
  <si>
    <t>VS</t>
  </si>
  <si>
    <t>高　砂</t>
  </si>
  <si>
    <t>③</t>
  </si>
  <si>
    <t>④</t>
  </si>
  <si>
    <t>⑤</t>
  </si>
  <si>
    <t>＊各チーム４～５台でお越しください。</t>
  </si>
  <si>
    <t>＊学校側からの指導により体育館の出入口は施錠となります。ご協力ください。</t>
  </si>
  <si>
    <r>
      <t>会場責任者　神根東　乾</t>
    </r>
    <r>
      <rPr>
        <sz val="12"/>
        <color indexed="9"/>
        <rFont val="ＭＳ ゴシック"/>
        <family val="3"/>
      </rPr>
      <t>　　080-6675-5897</t>
    </r>
  </si>
  <si>
    <t>平成22年度　ｽﾎﾟ少南部地区女子交流Bｸﾞﾙｰﾌﾟ　星取り表</t>
  </si>
  <si>
    <t>勝</t>
  </si>
  <si>
    <t>負</t>
  </si>
  <si>
    <t>順位</t>
  </si>
  <si>
    <t>大和田</t>
  </si>
  <si>
    <t>日程</t>
  </si>
  <si>
    <t>会場</t>
  </si>
  <si>
    <t>新座市野火止小学校</t>
  </si>
  <si>
    <t>＊</t>
  </si>
  <si>
    <t>-</t>
  </si>
  <si>
    <t>南平</t>
  </si>
  <si>
    <t>ﾌｧｲﾌﾞｽﾀｰｽﾞ</t>
  </si>
  <si>
    <t>-</t>
  </si>
  <si>
    <t>栄</t>
  </si>
  <si>
    <t>けやき</t>
  </si>
  <si>
    <t>＊</t>
  </si>
  <si>
    <t>-</t>
  </si>
  <si>
    <t>スコア</t>
  </si>
  <si>
    <t>①</t>
  </si>
  <si>
    <t>VS</t>
  </si>
  <si>
    <t>VS</t>
  </si>
  <si>
    <t>③</t>
  </si>
  <si>
    <t>④</t>
  </si>
  <si>
    <t>⑤</t>
  </si>
  <si>
    <t>VS</t>
  </si>
  <si>
    <t>平成22年6月20日（日）</t>
  </si>
  <si>
    <t>会場：清門小</t>
  </si>
  <si>
    <t>平成２２年度　スポ少南部地区交流戦（女子・Aグループ）</t>
  </si>
  <si>
    <t>新堀</t>
  </si>
  <si>
    <t>清門</t>
  </si>
  <si>
    <t>レモンズ</t>
  </si>
  <si>
    <t>芝</t>
  </si>
  <si>
    <t>新堀</t>
  </si>
  <si>
    <t>2勝</t>
  </si>
  <si>
    <t>1勝1敗</t>
  </si>
  <si>
    <t>根岸</t>
  </si>
  <si>
    <t>1勝1分</t>
  </si>
  <si>
    <t>清門</t>
  </si>
  <si>
    <t>レモンズ</t>
  </si>
  <si>
    <t>1敗1分</t>
  </si>
  <si>
    <t>2敗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</si>
</sst>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;0;"/>
    <numFmt numFmtId="179" formatCode="&quot;&quot;"/>
    <numFmt numFmtId="180" formatCode="0_ "/>
    <numFmt numFmtId="181" formatCode=";;;"/>
    <numFmt numFmtId="182" formatCode="&quot;○&quot;;;;"/>
    <numFmt numFmtId="183" formatCode="0;;;"/>
    <numFmt numFmtId="184" formatCode="&quot;△&quot;;"/>
    <numFmt numFmtId="185" formatCode="&quot;△&quot;;;;"/>
    <numFmt numFmtId="186" formatCode="m/d"/>
    <numFmt numFmtId="187" formatCode="0.0_ "/>
    <numFmt numFmtId="188" formatCode="#,##0.0_ "/>
    <numFmt numFmtId="189" formatCode="&quot;\&quot;#,##0;\-&quot;\&quot;#,##0"/>
    <numFmt numFmtId="190" formatCode="&quot;\&quot;#,##0;[Red]\-&quot;\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&lt;=999]000;000\-00"/>
    <numFmt numFmtId="196" formatCode="0.00_ "/>
    <numFmt numFmtId="197" formatCode="0.000_ "/>
    <numFmt numFmtId="198" formatCode="0.0000_ "/>
    <numFmt numFmtId="199" formatCode="0.00000_ "/>
    <numFmt numFmtId="200" formatCode="0.0000"/>
    <numFmt numFmtId="201" formatCode="0.000"/>
    <numFmt numFmtId="202" formatCode="#,##0_);[Red]\(#,##0\)"/>
    <numFmt numFmtId="203" formatCode="#,##0.00_ "/>
    <numFmt numFmtId="204" formatCode="#,##0_ "/>
    <numFmt numFmtId="205" formatCode="0.00_);[Red]\(0.00\)"/>
    <numFmt numFmtId="206" formatCode="0_);[Red]\(0\)"/>
    <numFmt numFmtId="207" formatCode="#,##0.00_);[Red]\(#,##0.00\)"/>
    <numFmt numFmtId="208" formatCode="0.0%"/>
    <numFmt numFmtId="209" formatCode="#,##0.0_);[Red]\(#,##0.0\)"/>
    <numFmt numFmtId="210" formatCode="0.0_);[Red]\(0.0\)"/>
    <numFmt numFmtId="211" formatCode="#,##0.0000_ "/>
    <numFmt numFmtId="212" formatCode="#,##0.000000000_ "/>
    <numFmt numFmtId="213" formatCode="0.0000_);[Red]\(0.0000\)"/>
  </numFmts>
  <fonts count="52">
    <font>
      <sz val="11"/>
      <name val="ＭＳ Ｐゴシック"/>
      <family val="0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6"/>
      <name val="ＤＦ中丸ゴシック体"/>
      <family val="3"/>
    </font>
    <font>
      <b/>
      <sz val="16"/>
      <name val="ＭＳ 明朝"/>
      <family val="1"/>
    </font>
    <font>
      <sz val="14"/>
      <name val="ＤＦ中丸ゴシック体"/>
      <family val="3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sz val="6"/>
      <name val="ＭＳ 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2"/>
      <name val="ＤＦ中丸ゴシック体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22"/>
      <name val="HG丸ｺﾞｼｯｸM-PRO"/>
      <family val="3"/>
    </font>
    <font>
      <sz val="16"/>
      <color indexed="48"/>
      <name val="HGPｺﾞｼｯｸM"/>
      <family val="3"/>
    </font>
    <font>
      <sz val="16"/>
      <name val="HGPｺﾞｼｯｸM"/>
      <family val="3"/>
    </font>
    <font>
      <i/>
      <sz val="16"/>
      <name val="HGPｺﾞｼｯｸM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6"/>
      <name val="HG丸ｺﾞｼｯｸM-PRO"/>
      <family val="3"/>
    </font>
    <font>
      <b/>
      <sz val="16"/>
      <color indexed="10"/>
      <name val="HGPｺﾞｼｯｸM"/>
      <family val="3"/>
    </font>
    <font>
      <sz val="16"/>
      <color indexed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thick"/>
      <top style="medium"/>
      <bottom style="dashed"/>
    </border>
    <border>
      <left style="thick"/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medium"/>
      <right style="thick"/>
      <top style="dashed"/>
      <bottom style="medium"/>
    </border>
    <border>
      <left style="thick"/>
      <right style="medium"/>
      <top style="dashed"/>
      <bottom style="thick"/>
    </border>
    <border>
      <left style="medium"/>
      <right style="medium"/>
      <top style="dashed"/>
      <bottom style="thick"/>
    </border>
    <border>
      <left style="medium"/>
      <right>
        <color indexed="63"/>
      </right>
      <top style="dashed"/>
      <bottom style="medium"/>
    </border>
    <border>
      <left style="thick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dashed"/>
    </border>
    <border>
      <left style="medium"/>
      <right style="thick"/>
      <top style="dashed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>
        <color indexed="53"/>
      </top>
      <bottom style="thin"/>
    </border>
    <border>
      <left>
        <color indexed="63"/>
      </left>
      <right>
        <color indexed="63"/>
      </right>
      <top style="thick">
        <color indexed="53"/>
      </top>
      <bottom style="thin"/>
    </border>
    <border>
      <left>
        <color indexed="63"/>
      </left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>
        <color indexed="63"/>
      </right>
      <top style="thin"/>
      <bottom style="thin"/>
    </border>
    <border>
      <left>
        <color indexed="63"/>
      </left>
      <right style="thick">
        <color indexed="53"/>
      </right>
      <top style="thin"/>
      <bottom style="thin"/>
    </border>
    <border>
      <left style="thick">
        <color indexed="53"/>
      </left>
      <right>
        <color indexed="63"/>
      </right>
      <top style="thin"/>
      <bottom style="thick">
        <color indexed="53"/>
      </bottom>
    </border>
    <border>
      <left>
        <color indexed="63"/>
      </left>
      <right>
        <color indexed="63"/>
      </right>
      <top style="thin"/>
      <bottom style="thick">
        <color indexed="53"/>
      </bottom>
    </border>
    <border>
      <left>
        <color indexed="63"/>
      </left>
      <right style="thin"/>
      <top style="thin"/>
      <bottom style="thick">
        <color indexed="53"/>
      </bottom>
    </border>
    <border>
      <left style="thin"/>
      <right>
        <color indexed="63"/>
      </right>
      <top style="thin"/>
      <bottom style="thick">
        <color indexed="5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53"/>
      </left>
      <right>
        <color indexed="63"/>
      </right>
      <top style="thick">
        <color indexed="53"/>
      </top>
      <bottom style="thin"/>
    </border>
    <border>
      <left>
        <color indexed="63"/>
      </left>
      <right style="thin"/>
      <top style="thick">
        <color indexed="53"/>
      </top>
      <bottom style="thin"/>
    </border>
    <border>
      <left>
        <color indexed="63"/>
      </left>
      <right style="thick">
        <color indexed="53"/>
      </right>
      <top style="thin"/>
      <bottom style="thick">
        <color indexed="5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56" fontId="3" fillId="0" borderId="25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21" borderId="10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28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2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62" applyFont="1" applyAlignment="1">
      <alignment horizontal="left"/>
      <protection/>
    </xf>
    <xf numFmtId="0" fontId="0" fillId="0" borderId="0" xfId="0" applyAlignment="1">
      <alignment horizontal="left"/>
    </xf>
    <xf numFmtId="0" fontId="11" fillId="0" borderId="0" xfId="62" applyFont="1" applyAlignment="1">
      <alignment horizontal="left"/>
      <protection/>
    </xf>
    <xf numFmtId="56" fontId="10" fillId="0" borderId="30" xfId="62" applyNumberFormat="1" applyFont="1" applyBorder="1" applyAlignment="1">
      <alignment horizontal="center"/>
      <protection/>
    </xf>
    <xf numFmtId="0" fontId="10" fillId="0" borderId="31" xfId="62" applyFont="1" applyBorder="1" applyAlignment="1">
      <alignment horizontal="center"/>
      <protection/>
    </xf>
    <xf numFmtId="0" fontId="10" fillId="0" borderId="32" xfId="62" applyFont="1" applyBorder="1" applyAlignment="1">
      <alignment horizontal="center"/>
      <protection/>
    </xf>
    <xf numFmtId="0" fontId="10" fillId="0" borderId="33" xfId="62" applyFont="1" applyBorder="1" applyAlignment="1">
      <alignment horizontal="center"/>
      <protection/>
    </xf>
    <xf numFmtId="0" fontId="10" fillId="0" borderId="34" xfId="62" applyFont="1" applyBorder="1" applyAlignment="1">
      <alignment horizontal="center"/>
      <protection/>
    </xf>
    <xf numFmtId="0" fontId="10" fillId="0" borderId="35" xfId="62" applyFont="1" applyBorder="1" applyAlignment="1">
      <alignment horizontal="center"/>
      <protection/>
    </xf>
    <xf numFmtId="0" fontId="10" fillId="0" borderId="36" xfId="62" applyFont="1" applyBorder="1" applyAlignment="1">
      <alignment horizontal="center"/>
      <protection/>
    </xf>
    <xf numFmtId="20" fontId="13" fillId="0" borderId="37" xfId="62" applyNumberFormat="1" applyFont="1" applyBorder="1" applyAlignment="1">
      <alignment horizontal="center"/>
      <protection/>
    </xf>
    <xf numFmtId="0" fontId="13" fillId="0" borderId="38" xfId="62" applyFont="1" applyBorder="1" applyAlignment="1">
      <alignment horizontal="center"/>
      <protection/>
    </xf>
    <xf numFmtId="0" fontId="6" fillId="0" borderId="39" xfId="62" applyFont="1" applyBorder="1" applyAlignment="1">
      <alignment horizontal="center"/>
      <protection/>
    </xf>
    <xf numFmtId="0" fontId="10" fillId="0" borderId="39" xfId="62" applyFont="1" applyBorder="1" applyAlignment="1">
      <alignment horizontal="center"/>
      <protection/>
    </xf>
    <xf numFmtId="0" fontId="13" fillId="0" borderId="40" xfId="62" applyFont="1" applyBorder="1" applyAlignment="1">
      <alignment horizontal="center"/>
      <protection/>
    </xf>
    <xf numFmtId="0" fontId="10" fillId="0" borderId="37" xfId="62" applyFont="1" applyBorder="1" applyAlignment="1">
      <alignment horizontal="center"/>
      <protection/>
    </xf>
    <xf numFmtId="0" fontId="10" fillId="0" borderId="41" xfId="62" applyFont="1" applyBorder="1" applyAlignment="1">
      <alignment horizontal="center"/>
      <protection/>
    </xf>
    <xf numFmtId="0" fontId="10" fillId="0" borderId="42" xfId="62" applyFont="1" applyBorder="1" applyAlignment="1">
      <alignment horizontal="center"/>
      <protection/>
    </xf>
    <xf numFmtId="20" fontId="13" fillId="0" borderId="43" xfId="62" applyNumberFormat="1" applyFont="1" applyBorder="1" applyAlignment="1">
      <alignment horizontal="center"/>
      <protection/>
    </xf>
    <xf numFmtId="0" fontId="13" fillId="24" borderId="44" xfId="62" applyFont="1" applyFill="1" applyBorder="1" applyAlignment="1">
      <alignment horizontal="center"/>
      <protection/>
    </xf>
    <xf numFmtId="0" fontId="6" fillId="24" borderId="45" xfId="62" applyFont="1" applyFill="1" applyBorder="1" applyAlignment="1">
      <alignment horizontal="center"/>
      <protection/>
    </xf>
    <xf numFmtId="0" fontId="10" fillId="24" borderId="45" xfId="62" applyFont="1" applyFill="1" applyBorder="1" applyAlignment="1">
      <alignment horizontal="center"/>
      <protection/>
    </xf>
    <xf numFmtId="0" fontId="13" fillId="24" borderId="46" xfId="62" applyFont="1" applyFill="1" applyBorder="1" applyAlignment="1">
      <alignment horizontal="center"/>
      <protection/>
    </xf>
    <xf numFmtId="0" fontId="10" fillId="0" borderId="43" xfId="62" applyFont="1" applyBorder="1" applyAlignment="1">
      <alignment horizontal="center"/>
      <protection/>
    </xf>
    <xf numFmtId="0" fontId="10" fillId="0" borderId="47" xfId="62" applyFont="1" applyBorder="1" applyAlignment="1">
      <alignment horizontal="center"/>
      <protection/>
    </xf>
    <xf numFmtId="0" fontId="13" fillId="0" borderId="44" xfId="62" applyFont="1" applyFill="1" applyBorder="1" applyAlignment="1">
      <alignment horizontal="center"/>
      <protection/>
    </xf>
    <xf numFmtId="0" fontId="6" fillId="0" borderId="45" xfId="62" applyFont="1" applyFill="1" applyBorder="1" applyAlignment="1">
      <alignment horizontal="center"/>
      <protection/>
    </xf>
    <xf numFmtId="0" fontId="10" fillId="0" borderId="45" xfId="62" applyFont="1" applyFill="1" applyBorder="1" applyAlignment="1">
      <alignment horizontal="center"/>
      <protection/>
    </xf>
    <xf numFmtId="0" fontId="13" fillId="0" borderId="46" xfId="62" applyFont="1" applyFill="1" applyBorder="1" applyAlignment="1">
      <alignment horizontal="center"/>
      <protection/>
    </xf>
    <xf numFmtId="0" fontId="10" fillId="0" borderId="43" xfId="62" applyFont="1" applyBorder="1" applyAlignment="1">
      <alignment horizontal="center" wrapText="1"/>
      <protection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0" borderId="48" xfId="62" applyFont="1" applyBorder="1" applyAlignment="1">
      <alignment horizontal="center"/>
      <protection/>
    </xf>
    <xf numFmtId="20" fontId="13" fillId="0" borderId="49" xfId="62" applyNumberFormat="1" applyFont="1" applyBorder="1" applyAlignment="1">
      <alignment horizontal="center"/>
      <protection/>
    </xf>
    <xf numFmtId="0" fontId="13" fillId="0" borderId="50" xfId="62" applyFont="1" applyBorder="1" applyAlignment="1">
      <alignment horizontal="center"/>
      <protection/>
    </xf>
    <xf numFmtId="0" fontId="6" fillId="0" borderId="51" xfId="62" applyFont="1" applyBorder="1" applyAlignment="1">
      <alignment horizontal="center"/>
      <protection/>
    </xf>
    <xf numFmtId="0" fontId="10" fillId="0" borderId="51" xfId="62" applyFont="1" applyBorder="1" applyAlignment="1">
      <alignment horizontal="center"/>
      <protection/>
    </xf>
    <xf numFmtId="0" fontId="13" fillId="0" borderId="52" xfId="62" applyFont="1" applyBorder="1" applyAlignment="1">
      <alignment horizontal="center"/>
      <protection/>
    </xf>
    <xf numFmtId="0" fontId="10" fillId="0" borderId="49" xfId="62" applyFont="1" applyBorder="1" applyAlignment="1">
      <alignment horizontal="center" wrapText="1"/>
      <protection/>
    </xf>
    <xf numFmtId="0" fontId="10" fillId="0" borderId="53" xfId="62" applyFont="1" applyBorder="1" applyAlignment="1">
      <alignment horizontal="center"/>
      <protection/>
    </xf>
    <xf numFmtId="0" fontId="35" fillId="0" borderId="0" xfId="0" applyFont="1" applyAlignment="1">
      <alignment horizontal="center" vertical="center"/>
    </xf>
    <xf numFmtId="0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20" fontId="38" fillId="0" borderId="0" xfId="0" applyNumberFormat="1" applyFont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35" fillId="0" borderId="43" xfId="0" applyNumberFormat="1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20" fontId="35" fillId="0" borderId="43" xfId="0" applyNumberFormat="1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0" fillId="0" borderId="0" xfId="61">
      <alignment/>
      <protection/>
    </xf>
    <xf numFmtId="0" fontId="44" fillId="0" borderId="45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44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45" xfId="61" applyNumberFormat="1" applyFont="1" applyFill="1" applyBorder="1" applyAlignment="1">
      <alignment horizontal="center" vertical="center" shrinkToFit="1"/>
      <protection/>
    </xf>
    <xf numFmtId="178" fontId="44" fillId="0" borderId="45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45" xfId="61" applyNumberFormat="1" applyFont="1" applyFill="1" applyBorder="1" applyAlignment="1">
      <alignment horizontal="center" vertical="center" shrinkToFit="1"/>
      <protection/>
    </xf>
    <xf numFmtId="178" fontId="15" fillId="0" borderId="40" xfId="61" applyNumberFormat="1" applyFont="1" applyBorder="1" applyAlignment="1">
      <alignment horizontal="center" vertical="center" shrinkToFit="1"/>
      <protection/>
    </xf>
    <xf numFmtId="178" fontId="15" fillId="0" borderId="38" xfId="61" applyNumberFormat="1" applyFont="1" applyBorder="1" applyAlignment="1">
      <alignment horizontal="center" vertical="center" shrinkToFit="1"/>
      <protection/>
    </xf>
    <xf numFmtId="0" fontId="44" fillId="0" borderId="46" xfId="61" applyNumberFormat="1" applyFont="1" applyFill="1" applyBorder="1" applyAlignment="1" applyProtection="1">
      <alignment horizontal="center" vertical="center" shrinkToFit="1"/>
      <protection locked="0"/>
    </xf>
    <xf numFmtId="0" fontId="46" fillId="0" borderId="43" xfId="61" applyFont="1" applyFill="1" applyBorder="1" applyAlignment="1">
      <alignment horizontal="center" vertical="center" shrinkToFit="1"/>
      <protection/>
    </xf>
    <xf numFmtId="0" fontId="46" fillId="0" borderId="0" xfId="61" applyFont="1">
      <alignment/>
      <protection/>
    </xf>
    <xf numFmtId="0" fontId="43" fillId="0" borderId="54" xfId="61" applyFont="1" applyFill="1" applyBorder="1" applyAlignment="1">
      <alignment vertical="center"/>
      <protection/>
    </xf>
    <xf numFmtId="0" fontId="44" fillId="0" borderId="32" xfId="61" applyFont="1" applyFill="1" applyBorder="1" applyAlignment="1">
      <alignment horizontal="center" vertical="center"/>
      <protection/>
    </xf>
    <xf numFmtId="0" fontId="44" fillId="0" borderId="33" xfId="61" applyFont="1" applyFill="1" applyBorder="1" applyAlignment="1">
      <alignment horizontal="center" vertical="center"/>
      <protection/>
    </xf>
    <xf numFmtId="0" fontId="44" fillId="0" borderId="34" xfId="61" applyFont="1" applyFill="1" applyBorder="1" applyAlignment="1">
      <alignment horizontal="center" vertical="center"/>
      <protection/>
    </xf>
    <xf numFmtId="0" fontId="44" fillId="0" borderId="35" xfId="61" applyFont="1" applyFill="1" applyBorder="1" applyAlignment="1">
      <alignment horizontal="center" vertical="center" shrinkToFit="1"/>
      <protection/>
    </xf>
    <xf numFmtId="0" fontId="48" fillId="0" borderId="55" xfId="61" applyFont="1" applyFill="1" applyBorder="1" applyAlignment="1">
      <alignment horizontal="center" vertical="center" shrinkToFit="1"/>
      <protection/>
    </xf>
    <xf numFmtId="0" fontId="44" fillId="0" borderId="39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56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61" applyNumberFormat="1" applyFont="1" applyFill="1" applyBorder="1" applyAlignment="1">
      <alignment horizontal="center" vertical="center" shrinkToFit="1"/>
      <protection/>
    </xf>
    <xf numFmtId="178" fontId="44" fillId="0" borderId="57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0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39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39" xfId="61" applyNumberFormat="1" applyFont="1" applyFill="1" applyBorder="1" applyAlignment="1">
      <alignment horizontal="center" vertical="center" shrinkToFit="1"/>
      <protection/>
    </xf>
    <xf numFmtId="178" fontId="44" fillId="0" borderId="39" xfId="61" applyNumberFormat="1" applyFont="1" applyFill="1" applyBorder="1" applyAlignment="1">
      <alignment horizontal="center" vertical="center" shrinkToFit="1"/>
      <protection/>
    </xf>
    <xf numFmtId="0" fontId="45" fillId="0" borderId="41" xfId="61" applyFont="1" applyFill="1" applyBorder="1" applyAlignment="1">
      <alignment horizontal="center" vertical="center"/>
      <protection/>
    </xf>
    <xf numFmtId="0" fontId="48" fillId="0" borderId="58" xfId="61" applyFont="1" applyFill="1" applyBorder="1" applyAlignment="1">
      <alignment horizontal="center" vertical="center" shrinkToFit="1"/>
      <protection/>
    </xf>
    <xf numFmtId="178" fontId="44" fillId="0" borderId="59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60" xfId="61" applyNumberFormat="1" applyFont="1" applyFill="1" applyBorder="1" applyAlignment="1">
      <alignment horizontal="center" vertical="center" shrinkToFit="1"/>
      <protection/>
    </xf>
    <xf numFmtId="178" fontId="44" fillId="0" borderId="60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61" xfId="61" applyNumberFormat="1" applyFont="1" applyFill="1" applyBorder="1" applyAlignment="1" applyProtection="1">
      <alignment horizontal="center" vertical="center" shrinkToFit="1"/>
      <protection locked="0"/>
    </xf>
    <xf numFmtId="0" fontId="45" fillId="0" borderId="47" xfId="61" applyFont="1" applyFill="1" applyBorder="1" applyAlignment="1">
      <alignment horizontal="center" vertical="center"/>
      <protection/>
    </xf>
    <xf numFmtId="211" fontId="50" fillId="0" borderId="0" xfId="61" applyNumberFormat="1" applyFont="1" applyAlignment="1">
      <alignment horizontal="center" vertical="center" shrinkToFit="1"/>
      <protection/>
    </xf>
    <xf numFmtId="0" fontId="44" fillId="0" borderId="62" xfId="61" applyNumberFormat="1" applyFont="1" applyFill="1" applyBorder="1" applyAlignment="1" applyProtection="1">
      <alignment horizontal="center" vertical="center" shrinkToFit="1"/>
      <protection locked="0"/>
    </xf>
    <xf numFmtId="178" fontId="44" fillId="0" borderId="63" xfId="61" applyNumberFormat="1" applyFont="1" applyFill="1" applyBorder="1" applyAlignment="1" applyProtection="1">
      <alignment horizontal="center" vertical="center" shrinkToFit="1"/>
      <protection locked="0"/>
    </xf>
    <xf numFmtId="212" fontId="50" fillId="0" borderId="0" xfId="61" applyNumberFormat="1" applyFont="1" applyAlignment="1">
      <alignment horizontal="center" vertical="center" shrinkToFit="1"/>
      <protection/>
    </xf>
    <xf numFmtId="0" fontId="44" fillId="0" borderId="64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65" xfId="61" applyNumberFormat="1" applyFont="1" applyFill="1" applyBorder="1" applyAlignment="1">
      <alignment horizontal="center" vertical="center" shrinkToFit="1"/>
      <protection/>
    </xf>
    <xf numFmtId="0" fontId="44" fillId="0" borderId="66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67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65" xfId="61" applyNumberFormat="1" applyFont="1" applyFill="1" applyBorder="1" applyAlignment="1" applyProtection="1">
      <alignment horizontal="center" vertical="center" shrinkToFit="1"/>
      <protection locked="0"/>
    </xf>
    <xf numFmtId="0" fontId="48" fillId="0" borderId="68" xfId="61" applyFont="1" applyFill="1" applyBorder="1" applyAlignment="1">
      <alignment horizontal="center" vertical="center" shrinkToFit="1"/>
      <protection/>
    </xf>
    <xf numFmtId="0" fontId="44" fillId="0" borderId="51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51" xfId="61" applyNumberFormat="1" applyFont="1" applyFill="1" applyBorder="1" applyAlignment="1">
      <alignment horizontal="center" vertical="center" shrinkToFit="1"/>
      <protection/>
    </xf>
    <xf numFmtId="0" fontId="44" fillId="0" borderId="69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70" xfId="61" applyNumberFormat="1" applyFont="1" applyFill="1" applyBorder="1" applyAlignment="1">
      <alignment horizontal="center" vertical="center" shrinkToFit="1"/>
      <protection/>
    </xf>
    <xf numFmtId="0" fontId="44" fillId="0" borderId="71" xfId="61" applyNumberFormat="1" applyFont="1" applyFill="1" applyBorder="1" applyAlignment="1" applyProtection="1">
      <alignment horizontal="center" vertical="center" shrinkToFit="1"/>
      <protection locked="0"/>
    </xf>
    <xf numFmtId="0" fontId="44" fillId="0" borderId="70" xfId="61" applyNumberFormat="1" applyFont="1" applyFill="1" applyBorder="1" applyAlignment="1" applyProtection="1">
      <alignment horizontal="center" vertical="center" shrinkToFit="1"/>
      <protection locked="0"/>
    </xf>
    <xf numFmtId="178" fontId="15" fillId="0" borderId="69" xfId="61" applyNumberFormat="1" applyFont="1" applyBorder="1" applyAlignment="1">
      <alignment horizontal="center" vertical="center" shrinkToFit="1"/>
      <protection/>
    </xf>
    <xf numFmtId="178" fontId="44" fillId="0" borderId="51" xfId="61" applyNumberFormat="1" applyFont="1" applyFill="1" applyBorder="1" applyAlignment="1">
      <alignment horizontal="center" vertical="center" shrinkToFit="1"/>
      <protection/>
    </xf>
    <xf numFmtId="178" fontId="15" fillId="0" borderId="71" xfId="61" applyNumberFormat="1" applyFont="1" applyBorder="1" applyAlignment="1">
      <alignment horizontal="center" vertical="center" shrinkToFit="1"/>
      <protection/>
    </xf>
    <xf numFmtId="0" fontId="45" fillId="0" borderId="53" xfId="61" applyFont="1" applyFill="1" applyBorder="1" applyAlignment="1">
      <alignment horizontal="center" vertical="center"/>
      <protection/>
    </xf>
    <xf numFmtId="0" fontId="4" fillId="21" borderId="43" xfId="0" applyFont="1" applyFill="1" applyBorder="1" applyAlignment="1">
      <alignment horizontal="center" vertical="center"/>
    </xf>
    <xf numFmtId="179" fontId="48" fillId="0" borderId="32" xfId="61" applyNumberFormat="1" applyFont="1" applyFill="1" applyBorder="1" applyAlignment="1">
      <alignment horizontal="center" vertical="center" shrinkToFit="1"/>
      <protection/>
    </xf>
    <xf numFmtId="179" fontId="48" fillId="0" borderId="33" xfId="61" applyNumberFormat="1" applyFont="1" applyFill="1" applyBorder="1" applyAlignment="1">
      <alignment horizontal="center" vertical="center" shrinkToFit="1"/>
      <protection/>
    </xf>
    <xf numFmtId="0" fontId="42" fillId="0" borderId="0" xfId="61" applyFont="1" applyFill="1" applyAlignment="1">
      <alignment horizontal="center" vertical="center" shrinkToFit="1"/>
      <protection/>
    </xf>
    <xf numFmtId="58" fontId="46" fillId="0" borderId="43" xfId="61" applyNumberFormat="1" applyFont="1" applyFill="1" applyBorder="1" applyAlignment="1">
      <alignment horizontal="center"/>
      <protection/>
    </xf>
    <xf numFmtId="58" fontId="46" fillId="0" borderId="43" xfId="61" applyNumberFormat="1" applyFont="1" applyBorder="1" applyAlignment="1">
      <alignment horizontal="center"/>
      <protection/>
    </xf>
    <xf numFmtId="179" fontId="48" fillId="0" borderId="34" xfId="61" applyNumberFormat="1" applyFont="1" applyFill="1" applyBorder="1" applyAlignment="1">
      <alignment horizontal="center" vertical="center" shrinkToFit="1"/>
      <protection/>
    </xf>
    <xf numFmtId="179" fontId="48" fillId="0" borderId="31" xfId="61" applyNumberFormat="1" applyFont="1" applyFill="1" applyBorder="1" applyAlignment="1">
      <alignment horizontal="center" vertical="center" shrinkToFit="1"/>
      <protection/>
    </xf>
    <xf numFmtId="213" fontId="49" fillId="0" borderId="72" xfId="61" applyNumberFormat="1" applyFont="1" applyFill="1" applyBorder="1" applyAlignment="1" applyProtection="1">
      <alignment horizontal="center" vertical="center" shrinkToFit="1"/>
      <protection locked="0"/>
    </xf>
    <xf numFmtId="213" fontId="49" fillId="0" borderId="60" xfId="61" applyNumberFormat="1" applyFont="1" applyFill="1" applyBorder="1" applyAlignment="1" applyProtection="1">
      <alignment horizontal="center" vertical="center" shrinkToFit="1"/>
      <protection locked="0"/>
    </xf>
    <xf numFmtId="213" fontId="49" fillId="0" borderId="73" xfId="61" applyNumberFormat="1" applyFont="1" applyFill="1" applyBorder="1" applyAlignment="1" applyProtection="1">
      <alignment horizontal="center" vertical="center" shrinkToFit="1"/>
      <protection locked="0"/>
    </xf>
    <xf numFmtId="0" fontId="49" fillId="0" borderId="44" xfId="61" applyNumberFormat="1" applyFont="1" applyFill="1" applyBorder="1" applyAlignment="1" applyProtection="1">
      <alignment horizontal="center" vertical="center" shrinkToFit="1"/>
      <protection locked="0"/>
    </xf>
    <xf numFmtId="0" fontId="49" fillId="0" borderId="45" xfId="61" applyNumberFormat="1" applyFont="1" applyFill="1" applyBorder="1" applyAlignment="1" applyProtection="1">
      <alignment horizontal="center" vertical="center" shrinkToFit="1"/>
      <protection locked="0"/>
    </xf>
    <xf numFmtId="0" fontId="49" fillId="0" borderId="46" xfId="61" applyNumberFormat="1" applyFont="1" applyFill="1" applyBorder="1" applyAlignment="1" applyProtection="1">
      <alignment horizontal="center" vertical="center" shrinkToFit="1"/>
      <protection locked="0"/>
    </xf>
    <xf numFmtId="213" fontId="49" fillId="0" borderId="67" xfId="61" applyNumberFormat="1" applyFont="1" applyFill="1" applyBorder="1" applyAlignment="1" applyProtection="1">
      <alignment horizontal="center" vertical="center" shrinkToFit="1"/>
      <protection locked="0"/>
    </xf>
    <xf numFmtId="213" fontId="49" fillId="0" borderId="65" xfId="61" applyNumberFormat="1" applyFont="1" applyFill="1" applyBorder="1" applyAlignment="1" applyProtection="1">
      <alignment horizontal="center" vertical="center" shrinkToFit="1"/>
      <protection locked="0"/>
    </xf>
    <xf numFmtId="213" fontId="49" fillId="0" borderId="74" xfId="61" applyNumberFormat="1" applyFont="1" applyFill="1" applyBorder="1" applyAlignment="1" applyProtection="1">
      <alignment horizontal="center" vertical="center" shrinkToFit="1"/>
      <protection locked="0"/>
    </xf>
    <xf numFmtId="0" fontId="46" fillId="0" borderId="43" xfId="61" applyFont="1" applyBorder="1" applyAlignment="1">
      <alignment horizontal="center"/>
      <protection/>
    </xf>
    <xf numFmtId="0" fontId="35" fillId="0" borderId="45" xfId="0" applyFont="1" applyBorder="1" applyAlignment="1">
      <alignment horizontal="center" vertical="center"/>
    </xf>
    <xf numFmtId="0" fontId="14" fillId="0" borderId="75" xfId="62" applyFont="1" applyBorder="1" applyAlignment="1">
      <alignment horizontal="center" vertical="center"/>
      <protection/>
    </xf>
    <xf numFmtId="0" fontId="15" fillId="0" borderId="4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3" borderId="76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20" fontId="35" fillId="0" borderId="49" xfId="0" applyNumberFormat="1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20" fontId="35" fillId="0" borderId="37" xfId="0" applyNumberFormat="1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NumberFormat="1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ｽﾎﾟ少交流女子Bｸﾞﾙｰﾌﾟ星取表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19050</xdr:rowOff>
    </xdr:from>
    <xdr:to>
      <xdr:col>6</xdr:col>
      <xdr:colOff>990600</xdr:colOff>
      <xdr:row>4</xdr:row>
      <xdr:rowOff>438150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781050"/>
          <a:ext cx="5572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参加チーム：　川口北（川口市）　青木北（川口市）　飯塚（川口市）　　　　　　　　　　　　　　　　　　　　　　　　　　　　　
　　　　　　　　　ブレイバーズ(草加市)　バーズ（志木市）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6" sqref="E16"/>
    </sheetView>
  </sheetViews>
  <sheetFormatPr defaultColWidth="9.00390625" defaultRowHeight="13.5"/>
  <cols>
    <col min="1" max="5" width="15.625" style="0" customWidth="1"/>
  </cols>
  <sheetData>
    <row r="1" ht="21">
      <c r="A1" s="1" t="s">
        <v>44</v>
      </c>
    </row>
    <row r="2" ht="9.75" customHeight="1" thickBot="1"/>
    <row r="3" spans="1:4" ht="24.75" customHeight="1" thickBot="1" thickTop="1">
      <c r="A3" s="14" t="s">
        <v>0</v>
      </c>
      <c r="B3" s="15" t="s">
        <v>1</v>
      </c>
      <c r="C3" s="15" t="s">
        <v>2</v>
      </c>
      <c r="D3" s="16" t="s">
        <v>16</v>
      </c>
    </row>
    <row r="4" spans="1:4" ht="24.75" customHeight="1">
      <c r="A4" s="2" t="s">
        <v>17</v>
      </c>
      <c r="B4" s="3" t="s">
        <v>6</v>
      </c>
      <c r="C4" s="3" t="s">
        <v>24</v>
      </c>
      <c r="D4" s="4" t="s">
        <v>31</v>
      </c>
    </row>
    <row r="5" spans="1:4" ht="24.75" customHeight="1" thickBot="1">
      <c r="A5" s="5" t="s">
        <v>18</v>
      </c>
      <c r="B5" s="6" t="s">
        <v>20</v>
      </c>
      <c r="C5" s="6" t="s">
        <v>25</v>
      </c>
      <c r="D5" s="7" t="s">
        <v>5</v>
      </c>
    </row>
    <row r="6" spans="1:4" ht="24.75" customHeight="1">
      <c r="A6" s="11" t="s">
        <v>4</v>
      </c>
      <c r="B6" s="12" t="s">
        <v>21</v>
      </c>
      <c r="C6" s="13" t="s">
        <v>26</v>
      </c>
      <c r="D6" s="4" t="s">
        <v>32</v>
      </c>
    </row>
    <row r="7" spans="1:4" ht="24.75" customHeight="1" thickBot="1">
      <c r="A7" s="5" t="s">
        <v>19</v>
      </c>
      <c r="B7" s="6" t="s">
        <v>36</v>
      </c>
      <c r="C7" s="10" t="s">
        <v>27</v>
      </c>
      <c r="D7" s="7" t="s">
        <v>15</v>
      </c>
    </row>
    <row r="8" spans="1:4" ht="24.75" customHeight="1">
      <c r="A8" s="2" t="s">
        <v>3</v>
      </c>
      <c r="B8" s="22" t="s">
        <v>12</v>
      </c>
      <c r="C8" s="24" t="s">
        <v>28</v>
      </c>
      <c r="D8" s="4" t="s">
        <v>33</v>
      </c>
    </row>
    <row r="9" spans="1:4" ht="24.75" customHeight="1" thickBot="1">
      <c r="A9" s="5" t="s">
        <v>13</v>
      </c>
      <c r="B9" s="23" t="s">
        <v>46</v>
      </c>
      <c r="C9" s="25" t="s">
        <v>47</v>
      </c>
      <c r="D9" s="7" t="s">
        <v>34</v>
      </c>
    </row>
    <row r="10" spans="1:4" ht="24.75" customHeight="1">
      <c r="A10" s="20" t="s">
        <v>9</v>
      </c>
      <c r="B10" s="3" t="s">
        <v>11</v>
      </c>
      <c r="C10" s="3" t="s">
        <v>10</v>
      </c>
      <c r="D10" s="4" t="s">
        <v>14</v>
      </c>
    </row>
    <row r="11" spans="1:4" ht="24.75" customHeight="1" thickBot="1">
      <c r="A11" s="21" t="s">
        <v>45</v>
      </c>
      <c r="B11" s="6" t="s">
        <v>22</v>
      </c>
      <c r="C11" s="6" t="s">
        <v>29</v>
      </c>
      <c r="D11" s="7" t="s">
        <v>37</v>
      </c>
    </row>
    <row r="12" spans="1:4" ht="24.75" customHeight="1">
      <c r="A12" s="2" t="s">
        <v>8</v>
      </c>
      <c r="B12" s="3" t="s">
        <v>23</v>
      </c>
      <c r="C12" s="3" t="s">
        <v>7</v>
      </c>
      <c r="D12" s="26" t="s">
        <v>35</v>
      </c>
    </row>
    <row r="13" spans="1:4" ht="24.75" customHeight="1" thickBot="1">
      <c r="A13" s="8" t="s">
        <v>38</v>
      </c>
      <c r="B13" s="9" t="s">
        <v>39</v>
      </c>
      <c r="C13" s="9" t="s">
        <v>30</v>
      </c>
      <c r="D13" s="27" t="s">
        <v>48</v>
      </c>
    </row>
    <row r="14" spans="1:4" ht="24.75" customHeight="1" thickBot="1" thickTop="1">
      <c r="A14" s="17" t="s">
        <v>40</v>
      </c>
      <c r="B14" s="18" t="s">
        <v>41</v>
      </c>
      <c r="C14" s="18" t="s">
        <v>42</v>
      </c>
      <c r="D14" s="19" t="s">
        <v>43</v>
      </c>
    </row>
    <row r="15" ht="14.25" thickTop="1"/>
    <row r="16" spans="1:2" ht="32.25" customHeight="1">
      <c r="A16" s="153" t="s">
        <v>49</v>
      </c>
      <c r="B16" s="153"/>
    </row>
  </sheetData>
  <mergeCells count="1"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7.25390625" style="78" bestFit="1" customWidth="1"/>
    <col min="2" max="2" width="11.25390625" style="79" customWidth="1"/>
    <col min="3" max="3" width="25.625" style="80" customWidth="1"/>
    <col min="4" max="4" width="10.625" style="80" customWidth="1"/>
    <col min="5" max="5" width="3.625" style="78" customWidth="1"/>
    <col min="6" max="6" width="10.625" style="80" customWidth="1"/>
    <col min="7" max="7" width="25.625" style="80" customWidth="1"/>
    <col min="8" max="8" width="12.625" style="80" customWidth="1"/>
    <col min="9" max="10" width="15.625" style="80" customWidth="1"/>
    <col min="11" max="16384" width="9.00390625" style="80" customWidth="1"/>
  </cols>
  <sheetData>
    <row r="1" ht="18.75">
      <c r="B1" s="79" t="s">
        <v>134</v>
      </c>
    </row>
    <row r="3" spans="1:7" ht="22.5" customHeight="1" thickBot="1">
      <c r="A3" s="175" t="s">
        <v>132</v>
      </c>
      <c r="B3" s="175"/>
      <c r="C3" s="175"/>
      <c r="D3" s="175"/>
      <c r="G3" s="83" t="s">
        <v>133</v>
      </c>
    </row>
    <row r="4" spans="1:7" ht="22.5" customHeight="1" thickBot="1">
      <c r="A4" s="193" t="s">
        <v>87</v>
      </c>
      <c r="B4" s="194" t="s">
        <v>76</v>
      </c>
      <c r="C4" s="195" t="s">
        <v>88</v>
      </c>
      <c r="D4" s="196" t="s">
        <v>124</v>
      </c>
      <c r="E4" s="196"/>
      <c r="F4" s="196"/>
      <c r="G4" s="197" t="s">
        <v>90</v>
      </c>
    </row>
    <row r="5" spans="1:7" ht="30" customHeight="1">
      <c r="A5" s="187" t="s">
        <v>125</v>
      </c>
      <c r="B5" s="188">
        <v>0.375</v>
      </c>
      <c r="C5" s="189" t="s">
        <v>18</v>
      </c>
      <c r="D5" s="190">
        <v>43</v>
      </c>
      <c r="E5" s="191" t="s">
        <v>126</v>
      </c>
      <c r="F5" s="191">
        <v>28</v>
      </c>
      <c r="G5" s="192" t="s">
        <v>135</v>
      </c>
    </row>
    <row r="6" spans="1:7" ht="30" customHeight="1">
      <c r="A6" s="178" t="s">
        <v>98</v>
      </c>
      <c r="B6" s="91">
        <v>0.4236111111111111</v>
      </c>
      <c r="C6" s="176" t="s">
        <v>136</v>
      </c>
      <c r="D6" s="177">
        <v>34</v>
      </c>
      <c r="E6" s="177" t="s">
        <v>127</v>
      </c>
      <c r="F6" s="177">
        <v>34</v>
      </c>
      <c r="G6" s="179" t="s">
        <v>19</v>
      </c>
    </row>
    <row r="7" spans="1:7" ht="30" customHeight="1">
      <c r="A7" s="178" t="s">
        <v>128</v>
      </c>
      <c r="B7" s="91">
        <v>0.47222222222222227</v>
      </c>
      <c r="C7" s="176" t="s">
        <v>137</v>
      </c>
      <c r="D7" s="177">
        <v>27</v>
      </c>
      <c r="E7" s="177" t="s">
        <v>126</v>
      </c>
      <c r="F7" s="93">
        <v>49</v>
      </c>
      <c r="G7" s="180" t="s">
        <v>18</v>
      </c>
    </row>
    <row r="8" spans="1:7" ht="30" customHeight="1">
      <c r="A8" s="178" t="s">
        <v>129</v>
      </c>
      <c r="B8" s="91">
        <v>0.5208333333333334</v>
      </c>
      <c r="C8" s="92" t="s">
        <v>13</v>
      </c>
      <c r="D8" s="93">
        <v>31</v>
      </c>
      <c r="E8" s="177" t="s">
        <v>126</v>
      </c>
      <c r="F8" s="177">
        <v>20</v>
      </c>
      <c r="G8" s="179" t="s">
        <v>136</v>
      </c>
    </row>
    <row r="9" spans="1:7" ht="30" customHeight="1" thickBot="1">
      <c r="A9" s="181" t="s">
        <v>130</v>
      </c>
      <c r="B9" s="182">
        <v>0.5694444444444444</v>
      </c>
      <c r="C9" s="183" t="s">
        <v>19</v>
      </c>
      <c r="D9" s="184">
        <v>68</v>
      </c>
      <c r="E9" s="185" t="s">
        <v>131</v>
      </c>
      <c r="F9" s="185">
        <v>17</v>
      </c>
      <c r="G9" s="186" t="s">
        <v>137</v>
      </c>
    </row>
    <row r="10" spans="1:7" ht="13.5" customHeight="1">
      <c r="A10" s="95"/>
      <c r="B10" s="96"/>
      <c r="C10" s="95"/>
      <c r="D10" s="97"/>
      <c r="E10" s="95"/>
      <c r="F10" s="97"/>
      <c r="G10" s="95"/>
    </row>
    <row r="12" spans="3:4" ht="18.75">
      <c r="C12" s="78" t="s">
        <v>138</v>
      </c>
      <c r="D12" s="78" t="s">
        <v>140</v>
      </c>
    </row>
    <row r="13" spans="3:4" ht="18.75">
      <c r="C13" s="78" t="s">
        <v>142</v>
      </c>
      <c r="D13" s="78" t="s">
        <v>143</v>
      </c>
    </row>
    <row r="14" spans="3:4" ht="18.75">
      <c r="C14" s="78" t="s">
        <v>139</v>
      </c>
      <c r="D14" s="78" t="s">
        <v>141</v>
      </c>
    </row>
    <row r="15" spans="3:4" ht="18.75">
      <c r="C15" s="78" t="s">
        <v>144</v>
      </c>
      <c r="D15" s="78" t="s">
        <v>146</v>
      </c>
    </row>
    <row r="16" spans="3:4" ht="18.75">
      <c r="C16" s="78" t="s">
        <v>145</v>
      </c>
      <c r="D16" s="78" t="s">
        <v>147</v>
      </c>
    </row>
  </sheetData>
  <mergeCells count="2">
    <mergeCell ref="D4:F4"/>
    <mergeCell ref="A3:D3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11"/>
  <sheetViews>
    <sheetView workbookViewId="0" topLeftCell="A1">
      <selection activeCell="R13" sqref="R13"/>
    </sheetView>
  </sheetViews>
  <sheetFormatPr defaultColWidth="9.00390625" defaultRowHeight="13.5"/>
  <cols>
    <col min="1" max="1" width="12.625" style="101" customWidth="1"/>
    <col min="2" max="16" width="4.625" style="101" customWidth="1"/>
    <col min="17" max="20" width="3.625" style="101" customWidth="1"/>
    <col min="21" max="16384" width="9.00390625" style="101" customWidth="1"/>
  </cols>
  <sheetData>
    <row r="1" spans="1:20" ht="32.2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ht="21.75" customHeight="1" thickBot="1"/>
    <row r="3" spans="1:20" ht="45" customHeight="1" thickBot="1">
      <c r="A3" s="112"/>
      <c r="B3" s="159" t="str">
        <f>A4</f>
        <v>大和田</v>
      </c>
      <c r="C3" s="160"/>
      <c r="D3" s="154"/>
      <c r="E3" s="160" t="str">
        <f>A5</f>
        <v>南平</v>
      </c>
      <c r="F3" s="160"/>
      <c r="G3" s="160"/>
      <c r="H3" s="159" t="str">
        <f>A6</f>
        <v>ﾌｧｲﾌﾞｽﾀｰｽﾞ</v>
      </c>
      <c r="I3" s="160"/>
      <c r="J3" s="160"/>
      <c r="K3" s="154" t="str">
        <f>A7</f>
        <v>栄</v>
      </c>
      <c r="L3" s="155"/>
      <c r="M3" s="159"/>
      <c r="N3" s="154" t="str">
        <f>A8</f>
        <v>けやき</v>
      </c>
      <c r="O3" s="155"/>
      <c r="P3" s="155"/>
      <c r="Q3" s="113" t="s">
        <v>108</v>
      </c>
      <c r="R3" s="114"/>
      <c r="S3" s="115" t="s">
        <v>109</v>
      </c>
      <c r="T3" s="116" t="s">
        <v>110</v>
      </c>
    </row>
    <row r="4" spans="1:20" ht="45" customHeight="1" thickBot="1">
      <c r="A4" s="117" t="s">
        <v>111</v>
      </c>
      <c r="B4" s="118"/>
      <c r="C4" s="118" t="s">
        <v>115</v>
      </c>
      <c r="D4" s="118"/>
      <c r="E4" s="119">
        <v>44</v>
      </c>
      <c r="F4" s="120" t="str">
        <f>IF(E4="","",IF(E4=G4,"",IF(E4&gt;G4,"○","●")))</f>
        <v>○</v>
      </c>
      <c r="G4" s="121">
        <v>41</v>
      </c>
      <c r="H4" s="119">
        <v>47</v>
      </c>
      <c r="I4" s="120" t="str">
        <f>IF(H4="","",IF(H4=J4,"",IF(H4&gt;J4,"○","●")))</f>
        <v>○</v>
      </c>
      <c r="J4" s="122">
        <v>37</v>
      </c>
      <c r="K4" s="119">
        <v>38</v>
      </c>
      <c r="L4" s="120" t="str">
        <f>IF(K4="","",IF(K4=M4,"",IF(K4&gt;M4,"○","●")))</f>
        <v>○</v>
      </c>
      <c r="M4" s="121">
        <v>34</v>
      </c>
      <c r="N4" s="123">
        <v>51</v>
      </c>
      <c r="O4" s="124" t="str">
        <f>IF(N4="","",IF(N4=P4,"",IF(N4&gt;P4,"○","●")))</f>
        <v>○</v>
      </c>
      <c r="P4" s="123">
        <v>13</v>
      </c>
      <c r="Q4" s="108">
        <f>COUNTIF(B4:P4,"○")</f>
        <v>4</v>
      </c>
      <c r="R4" s="125" t="s">
        <v>116</v>
      </c>
      <c r="S4" s="107">
        <v>0</v>
      </c>
      <c r="T4" s="126">
        <v>1</v>
      </c>
    </row>
    <row r="5" spans="1:22" ht="45" customHeight="1" thickTop="1">
      <c r="A5" s="127" t="s">
        <v>117</v>
      </c>
      <c r="B5" s="102">
        <v>41</v>
      </c>
      <c r="C5" s="104" t="str">
        <f>IF(B5="","",IF(B5=D5,"△",IF(B5&gt;D5,"○","●")))</f>
        <v>●</v>
      </c>
      <c r="D5" s="102">
        <v>44</v>
      </c>
      <c r="E5" s="161">
        <v>1.0857</v>
      </c>
      <c r="F5" s="162"/>
      <c r="G5" s="163"/>
      <c r="H5" s="128">
        <v>42</v>
      </c>
      <c r="I5" s="129" t="str">
        <f>IF(H5="","",IF(H5=J5,"",IF(H5&gt;J5,"○","●")))</f>
        <v>○</v>
      </c>
      <c r="J5" s="130">
        <v>32</v>
      </c>
      <c r="K5" s="128">
        <v>34</v>
      </c>
      <c r="L5" s="129" t="str">
        <f>IF(K5="","",IF(K5=M5,"",IF(K5&gt;M5,"○","●")))</f>
        <v>●</v>
      </c>
      <c r="M5" s="131">
        <v>38</v>
      </c>
      <c r="N5" s="105">
        <v>50</v>
      </c>
      <c r="O5" s="104" t="str">
        <f>IF(N5="","",IF(N5=P5,"",IF(N5&gt;P5,"○","●")))</f>
        <v>○</v>
      </c>
      <c r="P5" s="105">
        <v>14</v>
      </c>
      <c r="Q5" s="108">
        <f>COUNTIF(B5:P5,"○")</f>
        <v>2</v>
      </c>
      <c r="R5" s="106" t="s">
        <v>116</v>
      </c>
      <c r="S5" s="107">
        <f>COUNTIF(B5:P5,"●")</f>
        <v>2</v>
      </c>
      <c r="T5" s="132">
        <v>2</v>
      </c>
      <c r="V5" s="133">
        <f>(H5+K5)/(J5+M5)</f>
        <v>1.0857142857142856</v>
      </c>
    </row>
    <row r="6" spans="1:22" ht="45" customHeight="1">
      <c r="A6" s="127" t="s">
        <v>118</v>
      </c>
      <c r="B6" s="102">
        <v>37</v>
      </c>
      <c r="C6" s="104" t="str">
        <f>IF(B6="","",IF(B6=D6,"△",IF(B6&gt;D6,"○","●")))</f>
        <v>●</v>
      </c>
      <c r="D6" s="102">
        <v>47</v>
      </c>
      <c r="E6" s="134">
        <v>32</v>
      </c>
      <c r="F6" s="104" t="str">
        <f>IF(E6="","",IF(E6=G6,"△",IF(E6&gt;G6,"○","●")))</f>
        <v>●</v>
      </c>
      <c r="G6" s="109">
        <v>42</v>
      </c>
      <c r="H6" s="164">
        <v>1.0857</v>
      </c>
      <c r="I6" s="165"/>
      <c r="J6" s="166"/>
      <c r="K6" s="103">
        <v>44</v>
      </c>
      <c r="L6" s="104" t="str">
        <f>IF(K6="","",IF(K6=M6,"",IF(K6&gt;M6,"○","●")))</f>
        <v>○</v>
      </c>
      <c r="M6" s="135">
        <v>28</v>
      </c>
      <c r="N6" s="105">
        <v>57</v>
      </c>
      <c r="O6" s="104" t="str">
        <f>IF(N6="","",IF(N6=P6,"",IF(N6&gt;P6,"○","●")))</f>
        <v>○</v>
      </c>
      <c r="P6" s="105">
        <v>20</v>
      </c>
      <c r="Q6" s="108">
        <f>COUNTIF(B6:P6,"○")</f>
        <v>2</v>
      </c>
      <c r="R6" s="106" t="s">
        <v>119</v>
      </c>
      <c r="S6" s="107">
        <f>COUNTIF(B6:P6,"●")</f>
        <v>2</v>
      </c>
      <c r="T6" s="132">
        <v>3</v>
      </c>
      <c r="V6" s="136">
        <f>(E6+K6)/(G6+M6)</f>
        <v>1.0857142857142856</v>
      </c>
    </row>
    <row r="7" spans="1:22" ht="45" customHeight="1" thickBot="1">
      <c r="A7" s="127" t="s">
        <v>120</v>
      </c>
      <c r="B7" s="102">
        <v>34</v>
      </c>
      <c r="C7" s="104" t="str">
        <f>IF(B7="","",IF(B7=D7,"△",IF(B7&gt;D7,"○","●")))</f>
        <v>●</v>
      </c>
      <c r="D7" s="102">
        <v>38</v>
      </c>
      <c r="E7" s="137">
        <v>38</v>
      </c>
      <c r="F7" s="138" t="str">
        <f>IF(E7="","",IF(E7=G7,"△",IF(E7&gt;G7,"○","●")))</f>
        <v>○</v>
      </c>
      <c r="G7" s="139">
        <v>34</v>
      </c>
      <c r="H7" s="140">
        <v>28</v>
      </c>
      <c r="I7" s="138" t="str">
        <f>IF(H7="","",IF(H7=J7,"△",IF(H7&gt;J7,"○","●")))</f>
        <v>●</v>
      </c>
      <c r="J7" s="141">
        <v>44</v>
      </c>
      <c r="K7" s="167">
        <v>0.8461</v>
      </c>
      <c r="L7" s="168"/>
      <c r="M7" s="169"/>
      <c r="N7" s="105">
        <v>58</v>
      </c>
      <c r="O7" s="104" t="str">
        <f>IF(N7="","",IF(N7=P7,"",IF(N7&gt;P7,"○","●")))</f>
        <v>○</v>
      </c>
      <c r="P7" s="105">
        <v>26</v>
      </c>
      <c r="Q7" s="108">
        <f>COUNTIF(B7:P7,"○")</f>
        <v>2</v>
      </c>
      <c r="R7" s="106" t="s">
        <v>119</v>
      </c>
      <c r="S7" s="107">
        <f>COUNTIF(B7:P7,"●")</f>
        <v>2</v>
      </c>
      <c r="T7" s="132">
        <v>4</v>
      </c>
      <c r="V7" s="136">
        <f>(E7+H7)/(G7+J7)</f>
        <v>0.8461538461538461</v>
      </c>
    </row>
    <row r="8" spans="1:20" ht="45" customHeight="1" thickBot="1" thickTop="1">
      <c r="A8" s="142" t="s">
        <v>121</v>
      </c>
      <c r="B8" s="143">
        <v>13</v>
      </c>
      <c r="C8" s="144" t="str">
        <f>IF(B8="","",IF(B8=D8,"△",IF(B8&gt;D8,"○","●")))</f>
        <v>●</v>
      </c>
      <c r="D8" s="143">
        <v>51</v>
      </c>
      <c r="E8" s="145">
        <v>14</v>
      </c>
      <c r="F8" s="146" t="str">
        <f>IF(E8="","",IF(E8=G8,"△",IF(E8&gt;G8,"○","●")))</f>
        <v>●</v>
      </c>
      <c r="G8" s="147">
        <v>50</v>
      </c>
      <c r="H8" s="145">
        <v>20</v>
      </c>
      <c r="I8" s="146" t="str">
        <f>IF(H8="","",IF(H8=J8,"△",IF(H8&gt;J8,"○","●")))</f>
        <v>●</v>
      </c>
      <c r="J8" s="148">
        <v>57</v>
      </c>
      <c r="K8" s="145">
        <v>26</v>
      </c>
      <c r="L8" s="146" t="str">
        <f>IF(K8="","",IF(K8=M8,"△",IF(K8&gt;M8,"○","●")))</f>
        <v>●</v>
      </c>
      <c r="M8" s="147">
        <v>58</v>
      </c>
      <c r="N8" s="143"/>
      <c r="O8" s="143" t="s">
        <v>122</v>
      </c>
      <c r="P8" s="143"/>
      <c r="Q8" s="149">
        <f>COUNTIF(B8:P8,"○")</f>
        <v>0</v>
      </c>
      <c r="R8" s="150" t="s">
        <v>123</v>
      </c>
      <c r="S8" s="151">
        <f>COUNTIF(B8:P8,"●")</f>
        <v>4</v>
      </c>
      <c r="T8" s="152">
        <v>5</v>
      </c>
    </row>
    <row r="9" ht="21.75" customHeight="1"/>
    <row r="10" spans="1:13" s="111" customFormat="1" ht="21.75" customHeight="1">
      <c r="A10" s="110" t="s">
        <v>112</v>
      </c>
      <c r="B10" s="157">
        <v>40349</v>
      </c>
      <c r="C10" s="157"/>
      <c r="D10" s="157"/>
      <c r="E10" s="157"/>
      <c r="F10" s="157"/>
      <c r="G10" s="157"/>
      <c r="H10" s="158">
        <v>40356</v>
      </c>
      <c r="I10" s="158"/>
      <c r="J10" s="158"/>
      <c r="K10" s="158"/>
      <c r="L10" s="158"/>
      <c r="M10" s="158"/>
    </row>
    <row r="11" spans="1:13" s="111" customFormat="1" ht="21.75" customHeight="1">
      <c r="A11" s="110" t="s">
        <v>113</v>
      </c>
      <c r="B11" s="170" t="s">
        <v>114</v>
      </c>
      <c r="C11" s="170"/>
      <c r="D11" s="170"/>
      <c r="E11" s="170"/>
      <c r="F11" s="170"/>
      <c r="G11" s="170"/>
      <c r="H11" s="170" t="s">
        <v>114</v>
      </c>
      <c r="I11" s="170"/>
      <c r="J11" s="170"/>
      <c r="K11" s="170"/>
      <c r="L11" s="170"/>
      <c r="M11" s="170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mergeCells count="13">
    <mergeCell ref="K7:M7"/>
    <mergeCell ref="B11:G11"/>
    <mergeCell ref="H11:M11"/>
    <mergeCell ref="N3:P3"/>
    <mergeCell ref="A1:T1"/>
    <mergeCell ref="B10:G10"/>
    <mergeCell ref="H10:M10"/>
    <mergeCell ref="B3:D3"/>
    <mergeCell ref="E3:G3"/>
    <mergeCell ref="H3:J3"/>
    <mergeCell ref="K3:M3"/>
    <mergeCell ref="E5:G5"/>
    <mergeCell ref="H6:J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14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7.25390625" style="78" bestFit="1" customWidth="1"/>
    <col min="2" max="2" width="11.25390625" style="79" customWidth="1"/>
    <col min="3" max="3" width="12.625" style="80" customWidth="1"/>
    <col min="4" max="4" width="5.625" style="80" customWidth="1"/>
    <col min="5" max="5" width="3.625" style="78" customWidth="1"/>
    <col min="6" max="6" width="5.625" style="80" customWidth="1"/>
    <col min="7" max="8" width="12.625" style="80" customWidth="1"/>
    <col min="9" max="10" width="15.625" style="80" customWidth="1"/>
    <col min="11" max="16384" width="9.00390625" style="80" customWidth="1"/>
  </cols>
  <sheetData>
    <row r="1" ht="18.75">
      <c r="B1" s="79" t="s">
        <v>82</v>
      </c>
    </row>
    <row r="3" spans="1:5" s="83" customFormat="1" ht="19.5" customHeight="1">
      <c r="A3" s="81" t="s">
        <v>83</v>
      </c>
      <c r="B3" s="82"/>
      <c r="E3" s="84"/>
    </row>
    <row r="4" spans="1:5" s="83" customFormat="1" ht="19.5" customHeight="1">
      <c r="A4" s="81" t="s">
        <v>84</v>
      </c>
      <c r="B4" s="85"/>
      <c r="E4" s="84"/>
    </row>
    <row r="5" spans="1:5" s="83" customFormat="1" ht="19.5" customHeight="1">
      <c r="A5" s="81" t="s">
        <v>85</v>
      </c>
      <c r="B5" s="82"/>
      <c r="E5" s="84"/>
    </row>
    <row r="6" ht="22.5" customHeight="1">
      <c r="J6" s="83" t="s">
        <v>86</v>
      </c>
    </row>
    <row r="7" spans="1:10" ht="22.5" customHeight="1">
      <c r="A7" s="86" t="s">
        <v>87</v>
      </c>
      <c r="B7" s="87" t="s">
        <v>76</v>
      </c>
      <c r="C7" s="88" t="s">
        <v>88</v>
      </c>
      <c r="D7" s="171" t="s">
        <v>89</v>
      </c>
      <c r="E7" s="171"/>
      <c r="F7" s="171"/>
      <c r="G7" s="90" t="s">
        <v>90</v>
      </c>
      <c r="H7" s="90" t="s">
        <v>91</v>
      </c>
      <c r="I7" s="86" t="s">
        <v>77</v>
      </c>
      <c r="J7" s="86" t="s">
        <v>78</v>
      </c>
    </row>
    <row r="8" spans="1:10" ht="22.5" customHeight="1">
      <c r="A8" s="86" t="s">
        <v>92</v>
      </c>
      <c r="B8" s="91">
        <v>0.375</v>
      </c>
      <c r="C8" s="92" t="s">
        <v>93</v>
      </c>
      <c r="D8" s="93">
        <v>43</v>
      </c>
      <c r="E8" s="89" t="s">
        <v>94</v>
      </c>
      <c r="F8" s="89">
        <v>20</v>
      </c>
      <c r="G8" s="90" t="s">
        <v>95</v>
      </c>
      <c r="H8" s="86" t="s">
        <v>96</v>
      </c>
      <c r="I8" s="86" t="s">
        <v>96</v>
      </c>
      <c r="J8" s="86" t="s">
        <v>97</v>
      </c>
    </row>
    <row r="9" spans="1:10" ht="22.5" customHeight="1">
      <c r="A9" s="86" t="s">
        <v>98</v>
      </c>
      <c r="B9" s="91">
        <v>0.4236111111111111</v>
      </c>
      <c r="C9" s="88" t="s">
        <v>97</v>
      </c>
      <c r="D9" s="89">
        <v>27</v>
      </c>
      <c r="E9" s="89" t="s">
        <v>99</v>
      </c>
      <c r="F9" s="93">
        <v>60</v>
      </c>
      <c r="G9" s="94" t="s">
        <v>100</v>
      </c>
      <c r="H9" s="86" t="s">
        <v>93</v>
      </c>
      <c r="I9" s="86" t="s">
        <v>93</v>
      </c>
      <c r="J9" s="86" t="s">
        <v>95</v>
      </c>
    </row>
    <row r="10" spans="1:10" ht="22.5" customHeight="1">
      <c r="A10" s="86" t="s">
        <v>101</v>
      </c>
      <c r="B10" s="91">
        <v>0.47222222222222227</v>
      </c>
      <c r="C10" s="92" t="s">
        <v>95</v>
      </c>
      <c r="D10" s="93">
        <v>37</v>
      </c>
      <c r="E10" s="89" t="s">
        <v>94</v>
      </c>
      <c r="F10" s="89">
        <v>33</v>
      </c>
      <c r="G10" s="90" t="s">
        <v>96</v>
      </c>
      <c r="H10" s="86" t="s">
        <v>97</v>
      </c>
      <c r="I10" s="86" t="s">
        <v>97</v>
      </c>
      <c r="J10" s="86" t="s">
        <v>100</v>
      </c>
    </row>
    <row r="11" spans="1:10" ht="22.5" customHeight="1">
      <c r="A11" s="86" t="s">
        <v>102</v>
      </c>
      <c r="B11" s="91">
        <v>0.5208333333333334</v>
      </c>
      <c r="C11" s="88" t="s">
        <v>100</v>
      </c>
      <c r="D11" s="89">
        <v>36</v>
      </c>
      <c r="E11" s="89" t="s">
        <v>94</v>
      </c>
      <c r="F11" s="93">
        <v>44</v>
      </c>
      <c r="G11" s="94" t="s">
        <v>93</v>
      </c>
      <c r="H11" s="86" t="s">
        <v>95</v>
      </c>
      <c r="I11" s="86" t="s">
        <v>95</v>
      </c>
      <c r="J11" s="86" t="s">
        <v>96</v>
      </c>
    </row>
    <row r="12" spans="1:10" ht="22.5" customHeight="1">
      <c r="A12" s="86" t="s">
        <v>103</v>
      </c>
      <c r="B12" s="91">
        <v>0.5694444444444444</v>
      </c>
      <c r="C12" s="92" t="s">
        <v>96</v>
      </c>
      <c r="D12" s="93">
        <v>85</v>
      </c>
      <c r="E12" s="89" t="s">
        <v>99</v>
      </c>
      <c r="F12" s="89">
        <v>16</v>
      </c>
      <c r="G12" s="90" t="s">
        <v>97</v>
      </c>
      <c r="H12" s="86" t="s">
        <v>100</v>
      </c>
      <c r="I12" s="86" t="s">
        <v>100</v>
      </c>
      <c r="J12" s="86" t="s">
        <v>93</v>
      </c>
    </row>
    <row r="13" spans="1:10" ht="13.5" customHeight="1">
      <c r="A13" s="95"/>
      <c r="B13" s="96"/>
      <c r="C13" s="95"/>
      <c r="D13" s="97"/>
      <c r="E13" s="95"/>
      <c r="F13" s="97"/>
      <c r="G13" s="95"/>
      <c r="H13" s="95"/>
      <c r="I13" s="95"/>
      <c r="J13" s="95"/>
    </row>
    <row r="14" spans="1:5" s="83" customFormat="1" ht="18" customHeight="1">
      <c r="A14" s="98" t="s">
        <v>79</v>
      </c>
      <c r="B14" s="82"/>
      <c r="E14" s="84"/>
    </row>
    <row r="15" spans="1:5" s="83" customFormat="1" ht="18" customHeight="1">
      <c r="A15" s="99" t="s">
        <v>104</v>
      </c>
      <c r="B15" s="82"/>
      <c r="E15" s="84"/>
    </row>
    <row r="16" spans="1:5" s="83" customFormat="1" ht="18" customHeight="1">
      <c r="A16" s="98" t="s">
        <v>80</v>
      </c>
      <c r="B16" s="82"/>
      <c r="E16" s="84"/>
    </row>
    <row r="17" ht="18" customHeight="1">
      <c r="A17" s="98" t="s">
        <v>81</v>
      </c>
    </row>
    <row r="18" ht="18" customHeight="1">
      <c r="A18" s="99" t="s">
        <v>105</v>
      </c>
    </row>
    <row r="19" ht="18" customHeight="1"/>
    <row r="20" ht="18" customHeight="1">
      <c r="A20" s="99"/>
    </row>
    <row r="21" spans="1:10" ht="18.75">
      <c r="A21" s="80"/>
      <c r="J21" s="100" t="s">
        <v>106</v>
      </c>
    </row>
  </sheetData>
  <sheetProtection/>
  <mergeCells count="1">
    <mergeCell ref="D7:F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85" zoomScaleNormal="85" workbookViewId="0" topLeftCell="A1">
      <selection activeCell="M8" sqref="M8"/>
    </sheetView>
  </sheetViews>
  <sheetFormatPr defaultColWidth="9.00390625" defaultRowHeight="13.5"/>
  <cols>
    <col min="2" max="2" width="12.375" style="0" customWidth="1"/>
    <col min="3" max="3" width="17.50390625" style="0" customWidth="1"/>
    <col min="4" max="4" width="9.875" style="0" customWidth="1"/>
    <col min="5" max="5" width="5.625" style="0" customWidth="1"/>
    <col min="6" max="6" width="10.125" style="0" customWidth="1"/>
    <col min="7" max="7" width="20.75390625" style="0" customWidth="1"/>
  </cols>
  <sheetData>
    <row r="1" spans="1:2" ht="24">
      <c r="A1" s="28" t="s">
        <v>50</v>
      </c>
      <c r="B1" s="29"/>
    </row>
    <row r="2" spans="1:2" ht="9.75" customHeight="1">
      <c r="A2" s="28"/>
      <c r="B2" s="29"/>
    </row>
    <row r="3" spans="1:7" ht="26.25" customHeight="1">
      <c r="A3" s="30"/>
      <c r="B3" s="31" t="s">
        <v>51</v>
      </c>
      <c r="C3" s="32"/>
      <c r="D3" s="33"/>
      <c r="E3" s="34" t="s">
        <v>52</v>
      </c>
      <c r="F3" s="30"/>
      <c r="G3" s="30"/>
    </row>
    <row r="4" spans="1:7" ht="6" customHeight="1">
      <c r="A4" s="30"/>
      <c r="B4" s="31"/>
      <c r="C4" s="32"/>
      <c r="D4" s="33"/>
      <c r="E4" s="34"/>
      <c r="F4" s="30"/>
      <c r="G4" s="30"/>
    </row>
    <row r="5" spans="1:10" ht="39.75" customHeight="1" thickBot="1">
      <c r="A5" s="35"/>
      <c r="B5" s="35"/>
      <c r="C5" s="36"/>
      <c r="D5" s="37"/>
      <c r="E5" s="35"/>
      <c r="F5" s="35"/>
      <c r="G5" s="35"/>
      <c r="H5" s="35"/>
      <c r="I5" s="35"/>
      <c r="J5" s="35"/>
    </row>
    <row r="6" spans="1:10" ht="39.75" customHeight="1" thickBot="1">
      <c r="A6" s="38"/>
      <c r="B6" s="39" t="s">
        <v>53</v>
      </c>
      <c r="C6" s="40" t="s">
        <v>54</v>
      </c>
      <c r="D6" s="41"/>
      <c r="E6" s="41"/>
      <c r="F6" s="41"/>
      <c r="G6" s="42" t="s">
        <v>55</v>
      </c>
      <c r="H6" s="39" t="s">
        <v>56</v>
      </c>
      <c r="I6" s="39" t="s">
        <v>57</v>
      </c>
      <c r="J6" s="43" t="s">
        <v>57</v>
      </c>
    </row>
    <row r="7" spans="1:10" ht="39.75" customHeight="1">
      <c r="A7" s="44" t="s">
        <v>58</v>
      </c>
      <c r="B7" s="45">
        <v>0.375</v>
      </c>
      <c r="C7" s="46" t="s">
        <v>15</v>
      </c>
      <c r="D7" s="47">
        <v>0</v>
      </c>
      <c r="E7" s="48" t="s">
        <v>59</v>
      </c>
      <c r="F7" s="47">
        <v>20</v>
      </c>
      <c r="G7" s="49" t="s">
        <v>34</v>
      </c>
      <c r="H7" s="50" t="s">
        <v>60</v>
      </c>
      <c r="I7" s="50" t="s">
        <v>60</v>
      </c>
      <c r="J7" s="51" t="s">
        <v>5</v>
      </c>
    </row>
    <row r="8" spans="1:10" ht="39.75" customHeight="1">
      <c r="A8" s="52" t="s">
        <v>61</v>
      </c>
      <c r="B8" s="53">
        <v>0.4236111111111111</v>
      </c>
      <c r="C8" s="54" t="s">
        <v>5</v>
      </c>
      <c r="D8" s="55">
        <v>9</v>
      </c>
      <c r="E8" s="56" t="s">
        <v>62</v>
      </c>
      <c r="F8" s="55">
        <v>61</v>
      </c>
      <c r="G8" s="57" t="s">
        <v>63</v>
      </c>
      <c r="H8" s="58" t="s">
        <v>15</v>
      </c>
      <c r="I8" s="58" t="s">
        <v>15</v>
      </c>
      <c r="J8" s="59" t="s">
        <v>34</v>
      </c>
    </row>
    <row r="9" spans="1:10" ht="39.75" customHeight="1">
      <c r="A9" s="52" t="s">
        <v>64</v>
      </c>
      <c r="B9" s="53">
        <v>0.47222222222222227</v>
      </c>
      <c r="C9" s="60" t="s">
        <v>34</v>
      </c>
      <c r="D9" s="61">
        <v>4</v>
      </c>
      <c r="E9" s="62" t="s">
        <v>65</v>
      </c>
      <c r="F9" s="61">
        <v>75</v>
      </c>
      <c r="G9" s="63" t="s">
        <v>66</v>
      </c>
      <c r="H9" s="58" t="s">
        <v>5</v>
      </c>
      <c r="I9" s="64" t="s">
        <v>63</v>
      </c>
      <c r="J9" s="59" t="s">
        <v>5</v>
      </c>
    </row>
    <row r="10" spans="1:10" ht="39.75" customHeight="1">
      <c r="A10" s="172" t="s">
        <v>67</v>
      </c>
      <c r="B10" s="173"/>
      <c r="C10" s="173"/>
      <c r="D10" s="173"/>
      <c r="E10" s="173"/>
      <c r="F10" s="173"/>
      <c r="G10" s="173"/>
      <c r="H10" s="173"/>
      <c r="I10" s="173"/>
      <c r="J10" s="174"/>
    </row>
    <row r="11" spans="1:10" ht="39.75" customHeight="1">
      <c r="A11" s="52" t="s">
        <v>68</v>
      </c>
      <c r="B11" s="53">
        <v>0.5625</v>
      </c>
      <c r="C11" s="54" t="s">
        <v>69</v>
      </c>
      <c r="D11" s="55">
        <v>67</v>
      </c>
      <c r="E11" s="56" t="s">
        <v>70</v>
      </c>
      <c r="F11" s="55">
        <v>16</v>
      </c>
      <c r="G11" s="57" t="s">
        <v>15</v>
      </c>
      <c r="H11" s="58" t="s">
        <v>34</v>
      </c>
      <c r="I11" s="58" t="s">
        <v>34</v>
      </c>
      <c r="J11" s="51" t="s">
        <v>71</v>
      </c>
    </row>
    <row r="12" spans="1:10" ht="39.75" customHeight="1" thickBot="1">
      <c r="A12" s="70" t="s">
        <v>72</v>
      </c>
      <c r="B12" s="71">
        <v>0.611111111111111</v>
      </c>
      <c r="C12" s="72" t="s">
        <v>66</v>
      </c>
      <c r="D12" s="73">
        <v>58</v>
      </c>
      <c r="E12" s="74" t="s">
        <v>73</v>
      </c>
      <c r="F12" s="73">
        <v>7</v>
      </c>
      <c r="G12" s="75" t="s">
        <v>5</v>
      </c>
      <c r="H12" s="76" t="s">
        <v>63</v>
      </c>
      <c r="I12" s="76" t="s">
        <v>63</v>
      </c>
      <c r="J12" s="77" t="s">
        <v>15</v>
      </c>
    </row>
    <row r="13" spans="1:7" ht="17.25">
      <c r="A13" s="65"/>
      <c r="B13" s="66" t="s">
        <v>74</v>
      </c>
      <c r="C13" s="67"/>
      <c r="D13" s="67"/>
      <c r="E13" s="67"/>
      <c r="F13" s="67"/>
      <c r="G13" s="65"/>
    </row>
    <row r="14" ht="17.25">
      <c r="B14" s="68" t="s">
        <v>75</v>
      </c>
    </row>
    <row r="15" ht="17.25">
      <c r="B15" s="68"/>
    </row>
    <row r="16" ht="17.25">
      <c r="B16" s="68"/>
    </row>
    <row r="17" ht="17.25">
      <c r="B17" s="69"/>
    </row>
    <row r="18" ht="17.25">
      <c r="B18" s="69"/>
    </row>
  </sheetData>
  <mergeCells count="1">
    <mergeCell ref="A10:J10"/>
  </mergeCells>
  <printOptions/>
  <pageMargins left="0.75" right="0.75" top="1" bottom="1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日本公文教育研究会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日本公文教育研究会</dc:creator>
  <cp:keywords/>
  <dc:description/>
  <cp:lastModifiedBy>papa</cp:lastModifiedBy>
  <cp:lastPrinted>2010-07-06T14:37:50Z</cp:lastPrinted>
  <dcterms:created xsi:type="dcterms:W3CDTF">2010-05-27T06:22:55Z</dcterms:created>
  <dcterms:modified xsi:type="dcterms:W3CDTF">2010-07-06T14:42:17Z</dcterms:modified>
  <cp:category/>
  <cp:version/>
  <cp:contentType/>
  <cp:contentStatus/>
</cp:coreProperties>
</file>